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sf-my.sharepoint.com/personal/s_mackenzie_warwickschools_co_uk/Documents/"/>
    </mc:Choice>
  </mc:AlternateContent>
  <xr:revisionPtr revIDLastSave="0" documentId="8_{663BB7B8-6C2D-463A-8224-1C60A07241B8}" xr6:coauthVersionLast="47" xr6:coauthVersionMax="47" xr10:uidLastSave="{00000000-0000-0000-0000-000000000000}"/>
  <bookViews>
    <workbookView xWindow="28680" yWindow="-120" windowWidth="29040" windowHeight="15720" xr2:uid="{953BA083-EC7C-4EB5-B268-3B3C4F1159B3}"/>
  </bookViews>
  <sheets>
    <sheet name="Discount Table" sheetId="11" r:id="rId1"/>
    <sheet name="Example Calculator" sheetId="6" r:id="rId2"/>
  </sheets>
  <definedNames>
    <definedName name="_xlnm.Print_Area" localSheetId="0">'Discount Table'!$A$1:$I$43</definedName>
    <definedName name="_xlnm.Print_Area" localSheetId="1">'Example Calculator'!$A$1:$I$38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1" l="1"/>
  <c r="H14" i="11"/>
  <c r="D41" i="11" l="1"/>
  <c r="E41" i="11" s="1"/>
  <c r="C40" i="11"/>
  <c r="D40" i="11" s="1"/>
  <c r="G41" i="11" l="1"/>
  <c r="H41" i="11" s="1"/>
  <c r="F41" i="11"/>
  <c r="E40" i="11"/>
  <c r="C39" i="11"/>
  <c r="G40" i="11" l="1"/>
  <c r="H40" i="11" s="1"/>
  <c r="F40" i="11"/>
  <c r="C38" i="11"/>
  <c r="D39" i="11"/>
  <c r="E39" i="11" s="1"/>
  <c r="G39" i="11" l="1"/>
  <c r="H39" i="11" s="1"/>
  <c r="F39" i="11"/>
  <c r="C37" i="11"/>
  <c r="D38" i="11"/>
  <c r="E38" i="11" s="1"/>
  <c r="G38" i="11" l="1"/>
  <c r="H38" i="11" s="1"/>
  <c r="F38" i="11"/>
  <c r="D37" i="11"/>
  <c r="E37" i="11" s="1"/>
  <c r="C36" i="11"/>
  <c r="G37" i="11" l="1"/>
  <c r="H37" i="11" s="1"/>
  <c r="F37" i="11"/>
  <c r="D36" i="11"/>
  <c r="E36" i="11" s="1"/>
  <c r="C35" i="11"/>
  <c r="G36" i="11" l="1"/>
  <c r="H36" i="11" s="1"/>
  <c r="F36" i="11"/>
  <c r="D35" i="11"/>
  <c r="E35" i="11" s="1"/>
  <c r="C34" i="11"/>
  <c r="G35" i="11" l="1"/>
  <c r="H35" i="11" s="1"/>
  <c r="F35" i="11"/>
  <c r="C33" i="11"/>
  <c r="D34" i="11"/>
  <c r="E34" i="11" s="1"/>
  <c r="G34" i="11" l="1"/>
  <c r="H34" i="11" s="1"/>
  <c r="F34" i="11"/>
  <c r="C32" i="11"/>
  <c r="D33" i="11"/>
  <c r="E33" i="11" s="1"/>
  <c r="G33" i="11" l="1"/>
  <c r="H33" i="11" s="1"/>
  <c r="F33" i="11"/>
  <c r="D32" i="11"/>
  <c r="E32" i="11" s="1"/>
  <c r="C31" i="11"/>
  <c r="G32" i="11" l="1"/>
  <c r="H32" i="11" s="1"/>
  <c r="F32" i="11"/>
  <c r="C30" i="11"/>
  <c r="D31" i="11"/>
  <c r="E31" i="11" s="1"/>
  <c r="G31" i="11" l="1"/>
  <c r="H31" i="11" s="1"/>
  <c r="F31" i="11"/>
  <c r="D30" i="11"/>
  <c r="E30" i="11" s="1"/>
  <c r="C29" i="11"/>
  <c r="G30" i="11" l="1"/>
  <c r="H30" i="11" s="1"/>
  <c r="F30" i="11"/>
  <c r="D29" i="11"/>
  <c r="E29" i="11" s="1"/>
  <c r="C28" i="11"/>
  <c r="G29" i="11" l="1"/>
  <c r="H29" i="11" s="1"/>
  <c r="F29" i="11"/>
  <c r="D28" i="11"/>
  <c r="E28" i="11" s="1"/>
  <c r="C27" i="11"/>
  <c r="G28" i="11" l="1"/>
  <c r="H28" i="11" s="1"/>
  <c r="F28" i="11"/>
  <c r="D27" i="11"/>
  <c r="E27" i="11" s="1"/>
  <c r="C26" i="11"/>
  <c r="G27" i="11" l="1"/>
  <c r="H27" i="11" s="1"/>
  <c r="F27" i="11"/>
  <c r="C25" i="11"/>
  <c r="D26" i="11"/>
  <c r="E26" i="11" s="1"/>
  <c r="G26" i="11" l="1"/>
  <c r="H26" i="11" s="1"/>
  <c r="F26" i="11"/>
  <c r="C24" i="11"/>
  <c r="D25" i="11"/>
  <c r="E25" i="11" s="1"/>
  <c r="G25" i="11" l="1"/>
  <c r="H25" i="11" s="1"/>
  <c r="F25" i="11"/>
  <c r="C23" i="11"/>
  <c r="D24" i="11"/>
  <c r="E24" i="11" s="1"/>
  <c r="G24" i="11" l="1"/>
  <c r="H24" i="11" s="1"/>
  <c r="F24" i="11"/>
  <c r="C22" i="11"/>
  <c r="D23" i="11"/>
  <c r="E23" i="11" s="1"/>
  <c r="G23" i="11" l="1"/>
  <c r="H23" i="11" s="1"/>
  <c r="F23" i="11"/>
  <c r="C21" i="11"/>
  <c r="D21" i="11" s="1"/>
  <c r="D22" i="11"/>
  <c r="E22" i="11" s="1"/>
  <c r="G22" i="11" l="1"/>
  <c r="H22" i="11" s="1"/>
  <c r="F22" i="11"/>
  <c r="E21" i="11"/>
  <c r="F21" i="11" s="1"/>
  <c r="G21" i="11" l="1"/>
  <c r="H21" i="11" s="1"/>
  <c r="H15" i="11" s="1"/>
  <c r="H17" i="11" l="1"/>
  <c r="H16" i="11"/>
  <c r="C36" i="6" l="1"/>
  <c r="D36" i="6" l="1"/>
  <c r="E36" i="6" s="1"/>
  <c r="C35" i="6"/>
  <c r="H10" i="6"/>
  <c r="D35" i="6" l="1"/>
  <c r="E35" i="6" s="1"/>
  <c r="G36" i="6"/>
  <c r="C34" i="6"/>
  <c r="D34" i="6" l="1"/>
  <c r="E34" i="6" s="1"/>
  <c r="F34" i="6"/>
  <c r="G35" i="6"/>
  <c r="C33" i="6"/>
  <c r="D33" i="6" l="1"/>
  <c r="E33" i="6" s="1"/>
  <c r="F33" i="6"/>
  <c r="G34" i="6"/>
  <c r="C32" i="6"/>
  <c r="D32" i="6" l="1"/>
  <c r="E32" i="6" s="1"/>
  <c r="F32" i="6"/>
  <c r="G33" i="6"/>
  <c r="C31" i="6"/>
  <c r="D31" i="6" l="1"/>
  <c r="E31" i="6" s="1"/>
  <c r="F31" i="6"/>
  <c r="G32" i="6"/>
  <c r="C30" i="6"/>
  <c r="D30" i="6" l="1"/>
  <c r="E30" i="6" s="1"/>
  <c r="G31" i="6"/>
  <c r="C29" i="6"/>
  <c r="D29" i="6" l="1"/>
  <c r="E29" i="6" s="1"/>
  <c r="F29" i="6"/>
  <c r="G30" i="6"/>
  <c r="C28" i="6"/>
  <c r="D28" i="6" l="1"/>
  <c r="E28" i="6" s="1"/>
  <c r="F28" i="6"/>
  <c r="G29" i="6"/>
  <c r="C27" i="6"/>
  <c r="D27" i="6" l="1"/>
  <c r="E27" i="6" s="1"/>
  <c r="G28" i="6"/>
  <c r="C26" i="6"/>
  <c r="D26" i="6" l="1"/>
  <c r="E26" i="6" s="1"/>
  <c r="F26" i="6"/>
  <c r="G27" i="6"/>
  <c r="C25" i="6"/>
  <c r="D25" i="6" l="1"/>
  <c r="E25" i="6" s="1"/>
  <c r="G26" i="6"/>
  <c r="C24" i="6"/>
  <c r="D24" i="6" l="1"/>
  <c r="E24" i="6" s="1"/>
  <c r="F24" i="6"/>
  <c r="G25" i="6"/>
  <c r="C23" i="6"/>
  <c r="D23" i="6" l="1"/>
  <c r="E23" i="6" s="1"/>
  <c r="G24" i="6"/>
  <c r="C22" i="6"/>
  <c r="D22" i="6" l="1"/>
  <c r="E22" i="6" s="1"/>
  <c r="F22" i="6"/>
  <c r="G23" i="6"/>
  <c r="C21" i="6"/>
  <c r="D21" i="6" l="1"/>
  <c r="E21" i="6" s="1"/>
  <c r="G22" i="6"/>
  <c r="C20" i="6"/>
  <c r="D20" i="6" l="1"/>
  <c r="E20" i="6" s="1"/>
  <c r="F20" i="6"/>
  <c r="G21" i="6"/>
  <c r="C19" i="6"/>
  <c r="D19" i="6" l="1"/>
  <c r="E19" i="6" s="1"/>
  <c r="G20" i="6"/>
  <c r="C18" i="6"/>
  <c r="D18" i="6" l="1"/>
  <c r="E18" i="6" s="1"/>
  <c r="G19" i="6"/>
  <c r="C17" i="6"/>
  <c r="D17" i="6" l="1"/>
  <c r="E17" i="6" s="1"/>
  <c r="G18" i="6"/>
  <c r="C16" i="6"/>
  <c r="D16" i="6" s="1"/>
  <c r="E16" i="6" l="1"/>
  <c r="G17" i="6"/>
  <c r="F19" i="6" l="1"/>
  <c r="F23" i="6"/>
  <c r="F16" i="6"/>
  <c r="F17" i="6"/>
  <c r="F25" i="6"/>
  <c r="F27" i="6"/>
  <c r="F21" i="6"/>
  <c r="F18" i="6"/>
  <c r="F35" i="6"/>
  <c r="F30" i="6"/>
  <c r="G16" i="6"/>
  <c r="H16" i="6" s="1"/>
  <c r="H11" i="6" s="1"/>
  <c r="F36" i="6"/>
  <c r="H12" i="6" l="1"/>
</calcChain>
</file>

<file path=xl/sharedStrings.xml><?xml version="1.0" encoding="utf-8"?>
<sst xmlns="http://schemas.openxmlformats.org/spreadsheetml/2006/main" count="33" uniqueCount="22">
  <si>
    <t>Annual Commutation Rate</t>
  </si>
  <si>
    <t>Amount of fees you wish to prepay each term</t>
  </si>
  <si>
    <t>Number of terms</t>
  </si>
  <si>
    <t>Fees in Advance contribution</t>
  </si>
  <si>
    <t>Discount given</t>
  </si>
  <si>
    <t>Fees in Advance payable by parent</t>
  </si>
  <si>
    <t>Effective total discount</t>
  </si>
  <si>
    <t>Term</t>
  </si>
  <si>
    <t>Term No.</t>
  </si>
  <si>
    <t>Payable per £1,000</t>
  </si>
  <si>
    <t>Termly Fee with Fees in Advance</t>
  </si>
  <si>
    <t>Total Payable as a Fee in Advance</t>
  </si>
  <si>
    <t>Savings per Term</t>
  </si>
  <si>
    <t>Cumulative Savings</t>
  </si>
  <si>
    <t>Fees in Advance - Discount Table</t>
  </si>
  <si>
    <t>Fees in Advance - Example Calculator</t>
  </si>
  <si>
    <t>Number of terms (minimum 3 / maximum 21)</t>
  </si>
  <si>
    <t>Please enter values in blue shaded cells</t>
  </si>
  <si>
    <t>Please enter value in £ in the blue shaded cell.</t>
  </si>
  <si>
    <t>Once you have worked out the number of terms and the amount you wish to prepay per term, please use the Example Calculator on the next tab.</t>
  </si>
  <si>
    <t>Amount of fees you wish to prepay each term (value in £)</t>
  </si>
  <si>
    <t>This table below is an illustrative example of cumulative savings over the different numbers of terms. Please enter a value in £ you wish to pay in advance per term in the blue shaded box.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</si>
</sst>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£&quot;#,##0.00;\-&quot;£&quot;#,##0.00"/>
    <numFmt numFmtId="8" formatCode="&quot;£&quot;#,##0.00;[Red]\-&quot;£&quot;#,##0.00"/>
    <numFmt numFmtId="43" formatCode="_-* #,##0.00_-;\-* #,##0.00_-;_-* &quot;-&quot;??_-;_-@_-"/>
    <numFmt numFmtId="164" formatCode="&quot;£&quot;#,##0.00;[Red]\ \(&quot;£&quot;#,##0.00\)"/>
    <numFmt numFmtId="165" formatCode="#,##0.000;[Red]\ \(#,##0.000\)"/>
    <numFmt numFmtId="166" formatCode="&quot;£&quot;#,##0.00;[Red]\ \(&quot;£&quot;#,##0.00\)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 applyAlignment="1">
      <alignment horizontal="center"/>
    </xf>
    <xf numFmtId="0" fontId="0" fillId="0" borderId="2" xfId="0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2" fillId="0" borderId="7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6" xfId="0" applyFont="1" applyBorder="1"/>
    <xf numFmtId="8" fontId="0" fillId="0" borderId="0" xfId="0" applyNumberFormat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/>
    <xf numFmtId="8" fontId="2" fillId="2" borderId="12" xfId="0" applyNumberFormat="1" applyFont="1" applyFill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4" xfId="0" applyFont="1" applyBorder="1"/>
    <xf numFmtId="164" fontId="0" fillId="0" borderId="9" xfId="0" applyNumberForma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4" fontId="0" fillId="0" borderId="10" xfId="0" applyNumberForma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166" fontId="2" fillId="0" borderId="19" xfId="0" applyNumberFormat="1" applyFont="1" applyBorder="1" applyAlignment="1">
      <alignment horizontal="center"/>
    </xf>
    <xf numFmtId="166" fontId="2" fillId="0" borderId="15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64" fontId="0" fillId="4" borderId="21" xfId="0" applyNumberFormat="1" applyFill="1" applyBorder="1" applyAlignment="1">
      <alignment horizontal="center"/>
    </xf>
    <xf numFmtId="0" fontId="0" fillId="0" borderId="22" xfId="0" applyBorder="1"/>
    <xf numFmtId="0" fontId="0" fillId="0" borderId="16" xfId="0" applyBorder="1"/>
    <xf numFmtId="0" fontId="0" fillId="0" borderId="23" xfId="0" applyBorder="1"/>
    <xf numFmtId="0" fontId="0" fillId="0" borderId="6" xfId="0" applyBorder="1" applyAlignment="1">
      <alignment horizontal="center"/>
    </xf>
    <xf numFmtId="164" fontId="2" fillId="5" borderId="24" xfId="0" applyNumberFormat="1" applyFont="1" applyFill="1" applyBorder="1" applyAlignment="1">
      <alignment horizontal="center"/>
    </xf>
    <xf numFmtId="0" fontId="5" fillId="0" borderId="4" xfId="0" applyFont="1" applyBorder="1"/>
    <xf numFmtId="0" fontId="5" fillId="0" borderId="0" xfId="0" applyFont="1"/>
    <xf numFmtId="7" fontId="0" fillId="3" borderId="17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3" borderId="18" xfId="0" applyFill="1" applyBorder="1" applyAlignment="1">
      <alignment horizontal="center"/>
    </xf>
    <xf numFmtId="10" fontId="5" fillId="0" borderId="0" xfId="2" applyNumberFormat="1" applyFont="1" applyFill="1" applyBorder="1" applyAlignment="1" applyProtection="1">
      <alignment horizontal="center"/>
    </xf>
    <xf numFmtId="166" fontId="0" fillId="0" borderId="19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6" fontId="0" fillId="0" borderId="15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7" fontId="0" fillId="3" borderId="17" xfId="1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</cellXfs>
  <cellStyles count="4">
    <cellStyle name="Comma" xfId="1" builtinId="3"/>
    <cellStyle name="Normal" xfId="0" builtinId="0"/>
    <cellStyle name="Normal 2" xfId="3" xr:uid="{9308FE2E-B345-4999-A1F2-DFDAF3FD7A4E}"/>
    <cellStyle name="Per cent" xfId="2" builtinId="5"/>
  </cellStyles>
  <dxfs count="1">
    <dxf>
      <numFmt numFmtId="164" formatCode="&quot;£&quot;#,##0.00;[Red]\ \(&quot;£&quot;#,##0.00\)"/>
      <fill>
        <patternFill>
          <bgColor theme="9" tint="0.3999450666829432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4F995-C4C8-436C-8FFF-23E4C5A5E2DB}">
  <sheetPr>
    <pageSetUpPr fitToPage="1"/>
  </sheetPr>
  <dimension ref="A2:J42"/>
  <sheetViews>
    <sheetView tabSelected="1" zoomScale="90" zoomScaleNormal="90" zoomScaleSheetLayoutView="100" workbookViewId="0">
      <selection activeCell="H11" sqref="H11"/>
    </sheetView>
  </sheetViews>
  <sheetFormatPr defaultRowHeight="15" outlineLevelRow="1" outlineLevelCol="1" x14ac:dyDescent="0.25"/>
  <cols>
    <col min="1" max="1" width="1.5703125" customWidth="1"/>
    <col min="2" max="2" width="26.140625" hidden="1" customWidth="1" outlineLevel="1"/>
    <col min="3" max="3" width="12" customWidth="1" collapsed="1"/>
    <col min="4" max="4" width="12.5703125" customWidth="1"/>
    <col min="5" max="5" width="13.42578125" hidden="1" customWidth="1" outlineLevel="1"/>
    <col min="6" max="6" width="11.85546875" customWidth="1" collapsed="1"/>
    <col min="7" max="7" width="11.85546875" hidden="1" customWidth="1" outlineLevel="1"/>
    <col min="8" max="8" width="13.140625" customWidth="1" collapsed="1"/>
    <col min="9" max="9" width="1.7109375" customWidth="1"/>
    <col min="10" max="10" width="24" customWidth="1"/>
  </cols>
  <sheetData>
    <row r="2" spans="2:10" x14ac:dyDescent="0.25">
      <c r="B2" s="2"/>
      <c r="C2" s="2" t="s">
        <v>14</v>
      </c>
      <c r="J2" s="1"/>
    </row>
    <row r="3" spans="2:10" x14ac:dyDescent="0.25">
      <c r="B3" s="2"/>
      <c r="C3" s="2"/>
      <c r="J3" s="1"/>
    </row>
    <row r="4" spans="2:10" s="41" customFormat="1" ht="62.25" customHeight="1" x14ac:dyDescent="0.25">
      <c r="B4" s="52"/>
      <c r="C4" s="59" t="s">
        <v>21</v>
      </c>
      <c r="D4" s="59"/>
      <c r="E4" s="59"/>
      <c r="F4" s="59"/>
      <c r="G4" s="59"/>
      <c r="H4" s="59"/>
      <c r="J4" s="24"/>
    </row>
    <row r="5" spans="2:10" s="41" customFormat="1" ht="3.75" customHeight="1" x14ac:dyDescent="0.25">
      <c r="B5" s="52"/>
      <c r="C5" s="53"/>
      <c r="D5" s="53"/>
      <c r="E5" s="53"/>
      <c r="F5" s="53"/>
      <c r="G5" s="53"/>
      <c r="H5" s="53"/>
      <c r="J5" s="24"/>
    </row>
    <row r="6" spans="2:10" s="55" customFormat="1" ht="45" customHeight="1" x14ac:dyDescent="0.25">
      <c r="B6" s="54"/>
      <c r="C6" s="60" t="s">
        <v>19</v>
      </c>
      <c r="D6" s="60"/>
      <c r="E6" s="60"/>
      <c r="F6" s="60"/>
      <c r="G6" s="60"/>
      <c r="H6" s="60"/>
      <c r="J6" s="56"/>
    </row>
    <row r="7" spans="2:10" x14ac:dyDescent="0.25">
      <c r="B7" s="2"/>
      <c r="C7" s="2"/>
      <c r="J7" s="1"/>
    </row>
    <row r="8" spans="2:10" x14ac:dyDescent="0.25">
      <c r="B8" s="2"/>
      <c r="C8" s="39" t="s">
        <v>18</v>
      </c>
      <c r="J8" s="1"/>
    </row>
    <row r="9" spans="2:10" ht="15.75" thickBot="1" x14ac:dyDescent="0.3">
      <c r="C9" s="5"/>
      <c r="D9" s="5"/>
      <c r="E9" s="5"/>
      <c r="F9" s="5"/>
      <c r="G9" s="5"/>
      <c r="H9" s="5"/>
      <c r="J9" s="1"/>
    </row>
    <row r="10" spans="2:10" hidden="1" outlineLevel="1" x14ac:dyDescent="0.25">
      <c r="B10" s="7"/>
      <c r="C10" s="10" t="s">
        <v>0</v>
      </c>
      <c r="D10" s="4"/>
      <c r="E10" s="4"/>
      <c r="F10" s="4"/>
      <c r="G10" s="4"/>
      <c r="H10" s="18">
        <v>0.03</v>
      </c>
      <c r="I10" s="6"/>
    </row>
    <row r="11" spans="2:10" s="41" customFormat="1" ht="30" customHeight="1" collapsed="1" x14ac:dyDescent="0.25">
      <c r="B11" s="42"/>
      <c r="C11" s="57" t="s">
        <v>1</v>
      </c>
      <c r="D11" s="58"/>
      <c r="E11" s="58"/>
      <c r="F11" s="58"/>
      <c r="H11" s="40">
        <v>0</v>
      </c>
      <c r="I11" s="43"/>
    </row>
    <row r="12" spans="2:10" ht="15.75" hidden="1" outlineLevel="1" thickBot="1" x14ac:dyDescent="0.3">
      <c r="C12" s="12" t="s">
        <v>2</v>
      </c>
      <c r="D12" s="5"/>
      <c r="E12" s="5"/>
      <c r="F12" s="5"/>
      <c r="G12" s="5"/>
      <c r="H12" s="44">
        <v>21</v>
      </c>
      <c r="I12" s="6"/>
    </row>
    <row r="13" spans="2:10" hidden="1" outlineLevel="1" collapsed="1" x14ac:dyDescent="0.25">
      <c r="C13" s="6"/>
      <c r="I13" s="6"/>
    </row>
    <row r="14" spans="2:10" hidden="1" outlineLevel="1" x14ac:dyDescent="0.25">
      <c r="C14" s="6" t="s">
        <v>3</v>
      </c>
      <c r="H14" s="13">
        <f>H11*H12</f>
        <v>0</v>
      </c>
      <c r="I14" s="6"/>
    </row>
    <row r="15" spans="2:10" ht="15.75" hidden="1" outlineLevel="1" thickBot="1" x14ac:dyDescent="0.3">
      <c r="C15" s="6" t="s">
        <v>4</v>
      </c>
      <c r="H15" s="3">
        <f>-H21</f>
        <v>0</v>
      </c>
      <c r="I15" s="6"/>
    </row>
    <row r="16" spans="2:10" ht="15.75" hidden="1" outlineLevel="1" thickBot="1" x14ac:dyDescent="0.3">
      <c r="C16" s="14" t="s">
        <v>5</v>
      </c>
      <c r="D16" s="15"/>
      <c r="E16" s="15"/>
      <c r="F16" s="15"/>
      <c r="G16" s="15"/>
      <c r="H16" s="16">
        <f>SUM(H14:H15)</f>
        <v>0</v>
      </c>
      <c r="I16" s="6"/>
      <c r="J16" s="1"/>
    </row>
    <row r="17" spans="1:9" hidden="1" outlineLevel="1" x14ac:dyDescent="0.25">
      <c r="C17" s="38" t="s">
        <v>6</v>
      </c>
      <c r="D17" s="39"/>
      <c r="E17" s="39"/>
      <c r="F17" s="39"/>
      <c r="G17" s="39"/>
      <c r="H17" s="45" t="e">
        <f>-H15/H14</f>
        <v>#DIV/0!</v>
      </c>
      <c r="I17" s="6"/>
    </row>
    <row r="18" spans="1:9" s="1" customFormat="1" ht="15.75" collapsed="1" thickBot="1" x14ac:dyDescent="0.3">
      <c r="C18" s="8"/>
      <c r="D18" s="9"/>
      <c r="E18" s="9"/>
      <c r="F18" s="9"/>
      <c r="G18" s="9"/>
      <c r="H18" s="9"/>
      <c r="I18" s="19"/>
    </row>
    <row r="19" spans="1:9" ht="15.75" thickBot="1" x14ac:dyDescent="0.3"/>
    <row r="20" spans="1:9" s="23" customFormat="1" ht="60" x14ac:dyDescent="0.25">
      <c r="A20" s="21"/>
      <c r="B20" s="29" t="s">
        <v>7</v>
      </c>
      <c r="C20" s="29" t="s">
        <v>8</v>
      </c>
      <c r="D20" s="22" t="s">
        <v>9</v>
      </c>
      <c r="E20" s="22" t="s">
        <v>10</v>
      </c>
      <c r="F20" s="26" t="s">
        <v>11</v>
      </c>
      <c r="G20" s="22" t="s">
        <v>12</v>
      </c>
      <c r="H20" s="30" t="s">
        <v>13</v>
      </c>
    </row>
    <row r="21" spans="1:9" x14ac:dyDescent="0.25">
      <c r="A21" s="7"/>
      <c r="B21" s="31">
        <v>1</v>
      </c>
      <c r="C21" s="31">
        <f t="shared" ref="C21:C40" si="0">IF($B21&lt;=H$12,C22+1,0)</f>
        <v>21</v>
      </c>
      <c r="D21" s="17">
        <f>IF(C21=0,0,(SUM(1/(POWER(1+($H$10/3),C21-1)))))</f>
        <v>0.81954447033729538</v>
      </c>
      <c r="E21" s="20">
        <f t="shared" ref="E21:E41" si="1">H$11*$D21</f>
        <v>0</v>
      </c>
      <c r="F21" s="46">
        <f>ROUND(SUM(E21:E$41),2)</f>
        <v>0</v>
      </c>
      <c r="G21" s="25">
        <f>IF($E21&gt;0,(H$11-E21),0)</f>
        <v>0</v>
      </c>
      <c r="H21" s="47">
        <f>SUM(G21:G$41)</f>
        <v>0</v>
      </c>
    </row>
    <row r="22" spans="1:9" x14ac:dyDescent="0.25">
      <c r="A22" s="7"/>
      <c r="B22" s="31">
        <v>2</v>
      </c>
      <c r="C22" s="31">
        <f t="shared" si="0"/>
        <v>20</v>
      </c>
      <c r="D22" s="17">
        <f t="shared" ref="D22:D30" si="2">IF(C22=0,0,(SUM(1/(POWER(1+($H$10/3),C22-1)))))</f>
        <v>0.82773991504066846</v>
      </c>
      <c r="E22" s="20">
        <f t="shared" si="1"/>
        <v>0</v>
      </c>
      <c r="F22" s="48">
        <f>ROUND(SUM(E22:E$41),2)</f>
        <v>0</v>
      </c>
      <c r="G22" s="25">
        <f t="shared" ref="G22:G41" si="3">IF($E22&gt;0,(H$11-E22),0)</f>
        <v>0</v>
      </c>
      <c r="H22" s="49">
        <f>SUM(G22:G$41)</f>
        <v>0</v>
      </c>
    </row>
    <row r="23" spans="1:9" x14ac:dyDescent="0.25">
      <c r="A23" s="7"/>
      <c r="B23" s="31">
        <v>3</v>
      </c>
      <c r="C23" s="31">
        <f t="shared" si="0"/>
        <v>19</v>
      </c>
      <c r="D23" s="17">
        <f t="shared" si="2"/>
        <v>0.83601731419107495</v>
      </c>
      <c r="E23" s="20">
        <f t="shared" si="1"/>
        <v>0</v>
      </c>
      <c r="F23" s="48">
        <f>ROUND(SUM(E23:E$41),2)</f>
        <v>0</v>
      </c>
      <c r="G23" s="25">
        <f t="shared" si="3"/>
        <v>0</v>
      </c>
      <c r="H23" s="49">
        <f>SUM(G23:G$41)</f>
        <v>0</v>
      </c>
    </row>
    <row r="24" spans="1:9" x14ac:dyDescent="0.25">
      <c r="A24" s="7"/>
      <c r="B24" s="31">
        <v>4</v>
      </c>
      <c r="C24" s="31">
        <f t="shared" si="0"/>
        <v>18</v>
      </c>
      <c r="D24" s="17">
        <f t="shared" si="2"/>
        <v>0.84437748733298568</v>
      </c>
      <c r="E24" s="20">
        <f t="shared" si="1"/>
        <v>0</v>
      </c>
      <c r="F24" s="48">
        <f>ROUND(SUM(E24:E$41),2)</f>
        <v>0</v>
      </c>
      <c r="G24" s="25">
        <f t="shared" si="3"/>
        <v>0</v>
      </c>
      <c r="H24" s="49">
        <f>SUM(G24:G$41)</f>
        <v>0</v>
      </c>
    </row>
    <row r="25" spans="1:9" x14ac:dyDescent="0.25">
      <c r="A25" s="7"/>
      <c r="B25" s="31">
        <v>5</v>
      </c>
      <c r="C25" s="31">
        <f t="shared" si="0"/>
        <v>17</v>
      </c>
      <c r="D25" s="17">
        <f t="shared" si="2"/>
        <v>0.8528212622063156</v>
      </c>
      <c r="E25" s="20">
        <f t="shared" si="1"/>
        <v>0</v>
      </c>
      <c r="F25" s="48">
        <f>ROUND(SUM(E25:E$41),2)</f>
        <v>0</v>
      </c>
      <c r="G25" s="25">
        <f t="shared" si="3"/>
        <v>0</v>
      </c>
      <c r="H25" s="49">
        <f>SUM(G25:G$41)</f>
        <v>0</v>
      </c>
    </row>
    <row r="26" spans="1:9" x14ac:dyDescent="0.25">
      <c r="A26" s="7"/>
      <c r="B26" s="31">
        <v>6</v>
      </c>
      <c r="C26" s="31">
        <f t="shared" si="0"/>
        <v>16</v>
      </c>
      <c r="D26" s="17">
        <f t="shared" si="2"/>
        <v>0.86134947482837909</v>
      </c>
      <c r="E26" s="20">
        <f t="shared" si="1"/>
        <v>0</v>
      </c>
      <c r="F26" s="48">
        <f>ROUND(SUM(E26:E$41),2)</f>
        <v>0</v>
      </c>
      <c r="G26" s="25">
        <f t="shared" si="3"/>
        <v>0</v>
      </c>
      <c r="H26" s="49">
        <f>SUM(G26:G$41)</f>
        <v>0</v>
      </c>
    </row>
    <row r="27" spans="1:9" x14ac:dyDescent="0.25">
      <c r="A27" s="7"/>
      <c r="B27" s="31">
        <v>7</v>
      </c>
      <c r="C27" s="31">
        <f t="shared" si="0"/>
        <v>15</v>
      </c>
      <c r="D27" s="17">
        <f t="shared" si="2"/>
        <v>0.86996296957666264</v>
      </c>
      <c r="E27" s="20">
        <f t="shared" si="1"/>
        <v>0</v>
      </c>
      <c r="F27" s="48">
        <f>ROUND(SUM(E27:E$41),2)</f>
        <v>0</v>
      </c>
      <c r="G27" s="25">
        <f t="shared" si="3"/>
        <v>0</v>
      </c>
      <c r="H27" s="49">
        <f>SUM(G27:G$41)</f>
        <v>0</v>
      </c>
    </row>
    <row r="28" spans="1:9" x14ac:dyDescent="0.25">
      <c r="A28" s="7"/>
      <c r="B28" s="31">
        <v>8</v>
      </c>
      <c r="C28" s="31">
        <f t="shared" si="0"/>
        <v>14</v>
      </c>
      <c r="D28" s="17">
        <f t="shared" si="2"/>
        <v>0.87866259927242929</v>
      </c>
      <c r="E28" s="20">
        <f t="shared" si="1"/>
        <v>0</v>
      </c>
      <c r="F28" s="48">
        <f>ROUND(SUM(E28:E$41),2)</f>
        <v>0</v>
      </c>
      <c r="G28" s="25">
        <f t="shared" si="3"/>
        <v>0</v>
      </c>
      <c r="H28" s="49">
        <f>SUM(G28:G$41)</f>
        <v>0</v>
      </c>
    </row>
    <row r="29" spans="1:9" x14ac:dyDescent="0.25">
      <c r="A29" s="7"/>
      <c r="B29" s="31">
        <v>9</v>
      </c>
      <c r="C29" s="31">
        <f t="shared" si="0"/>
        <v>13</v>
      </c>
      <c r="D29" s="17">
        <f t="shared" si="2"/>
        <v>0.88744922526515368</v>
      </c>
      <c r="E29" s="20">
        <f t="shared" si="1"/>
        <v>0</v>
      </c>
      <c r="F29" s="48">
        <f>ROUND(SUM(E29:E$41),2)</f>
        <v>0</v>
      </c>
      <c r="G29" s="25">
        <f t="shared" si="3"/>
        <v>0</v>
      </c>
      <c r="H29" s="49">
        <f>SUM(G29:G$41)</f>
        <v>0</v>
      </c>
    </row>
    <row r="30" spans="1:9" x14ac:dyDescent="0.25">
      <c r="A30" s="7"/>
      <c r="B30" s="31">
        <v>10</v>
      </c>
      <c r="C30" s="31">
        <f t="shared" si="0"/>
        <v>12</v>
      </c>
      <c r="D30" s="17">
        <f t="shared" si="2"/>
        <v>0.89632371751780526</v>
      </c>
      <c r="E30" s="20">
        <f t="shared" si="1"/>
        <v>0</v>
      </c>
      <c r="F30" s="48">
        <f>ROUND(SUM(E30:E$41),2)</f>
        <v>0</v>
      </c>
      <c r="G30" s="25">
        <f t="shared" si="3"/>
        <v>0</v>
      </c>
      <c r="H30" s="49">
        <f>SUM(G30:G$41)</f>
        <v>0</v>
      </c>
    </row>
    <row r="31" spans="1:9" x14ac:dyDescent="0.25">
      <c r="A31" s="7"/>
      <c r="B31" s="31">
        <v>11</v>
      </c>
      <c r="C31" s="31">
        <f t="shared" si="0"/>
        <v>11</v>
      </c>
      <c r="D31" s="17">
        <f>IF(C31=0,0,(SUM(1/(POWER(1+($H$10/3),C31-1)))))</f>
        <v>0.90528695469298315</v>
      </c>
      <c r="E31" s="20">
        <f t="shared" si="1"/>
        <v>0</v>
      </c>
      <c r="F31" s="48">
        <f>ROUND(SUM(E31:E$41),2)</f>
        <v>0</v>
      </c>
      <c r="G31" s="25">
        <f t="shared" si="3"/>
        <v>0</v>
      </c>
      <c r="H31" s="49">
        <f>SUM(G31:G$41)</f>
        <v>0</v>
      </c>
    </row>
    <row r="32" spans="1:9" x14ac:dyDescent="0.25">
      <c r="A32" s="7"/>
      <c r="B32" s="31">
        <v>12</v>
      </c>
      <c r="C32" s="31">
        <f t="shared" si="0"/>
        <v>10</v>
      </c>
      <c r="D32" s="17">
        <f t="shared" ref="D32:D41" si="4">IF(C32=0,0,(SUM(1/(POWER(1+($H$10/3),C32-1)))))</f>
        <v>0.91433982423991289</v>
      </c>
      <c r="E32" s="20">
        <f t="shared" si="1"/>
        <v>0</v>
      </c>
      <c r="F32" s="48">
        <f>ROUND(SUM(E32:E$41),2)</f>
        <v>0</v>
      </c>
      <c r="G32" s="25">
        <f t="shared" si="3"/>
        <v>0</v>
      </c>
      <c r="H32" s="49">
        <f>SUM(G32:G$41)</f>
        <v>0</v>
      </c>
    </row>
    <row r="33" spans="1:8" x14ac:dyDescent="0.25">
      <c r="A33" s="7"/>
      <c r="B33" s="31">
        <v>13</v>
      </c>
      <c r="C33" s="31">
        <f t="shared" si="0"/>
        <v>9</v>
      </c>
      <c r="D33" s="17">
        <f t="shared" si="4"/>
        <v>0.92348322248231218</v>
      </c>
      <c r="E33" s="20">
        <f t="shared" si="1"/>
        <v>0</v>
      </c>
      <c r="F33" s="48">
        <f>ROUND(SUM(E33:E$41),2)</f>
        <v>0</v>
      </c>
      <c r="G33" s="25">
        <f t="shared" si="3"/>
        <v>0</v>
      </c>
      <c r="H33" s="49">
        <f>SUM(G33:G$41)</f>
        <v>0</v>
      </c>
    </row>
    <row r="34" spans="1:8" x14ac:dyDescent="0.25">
      <c r="A34" s="7"/>
      <c r="B34" s="31">
        <v>14</v>
      </c>
      <c r="C34" s="31">
        <f t="shared" si="0"/>
        <v>8</v>
      </c>
      <c r="D34" s="17">
        <f t="shared" si="4"/>
        <v>0.93271805470713554</v>
      </c>
      <c r="E34" s="20">
        <f t="shared" si="1"/>
        <v>0</v>
      </c>
      <c r="F34" s="48">
        <f>ROUND(SUM(E34:E$41),2)</f>
        <v>0</v>
      </c>
      <c r="G34" s="25">
        <f t="shared" si="3"/>
        <v>0</v>
      </c>
      <c r="H34" s="49">
        <f>SUM(G34:G$41)</f>
        <v>0</v>
      </c>
    </row>
    <row r="35" spans="1:8" x14ac:dyDescent="0.25">
      <c r="A35" s="7"/>
      <c r="B35" s="31">
        <v>15</v>
      </c>
      <c r="C35" s="31">
        <f t="shared" si="0"/>
        <v>7</v>
      </c>
      <c r="D35" s="17">
        <f t="shared" si="4"/>
        <v>0.94204523525420658</v>
      </c>
      <c r="E35" s="20">
        <f t="shared" si="1"/>
        <v>0</v>
      </c>
      <c r="F35" s="48">
        <f>ROUND(SUM(E35:E$41),2)</f>
        <v>0</v>
      </c>
      <c r="G35" s="25">
        <f t="shared" si="3"/>
        <v>0</v>
      </c>
      <c r="H35" s="49">
        <f>SUM(G35:G$41)</f>
        <v>0</v>
      </c>
    </row>
    <row r="36" spans="1:8" x14ac:dyDescent="0.25">
      <c r="A36" s="7"/>
      <c r="B36" s="31">
        <v>16</v>
      </c>
      <c r="C36" s="31">
        <f t="shared" si="0"/>
        <v>6</v>
      </c>
      <c r="D36" s="17">
        <f t="shared" si="4"/>
        <v>0.95146568760674888</v>
      </c>
      <c r="E36" s="20">
        <f t="shared" si="1"/>
        <v>0</v>
      </c>
      <c r="F36" s="48">
        <f>ROUND(SUM(E36:E$41),2)</f>
        <v>0</v>
      </c>
      <c r="G36" s="25">
        <f t="shared" si="3"/>
        <v>0</v>
      </c>
      <c r="H36" s="49">
        <f>SUM(G36:G$41)</f>
        <v>0</v>
      </c>
    </row>
    <row r="37" spans="1:8" x14ac:dyDescent="0.25">
      <c r="A37" s="7"/>
      <c r="B37" s="31">
        <v>17</v>
      </c>
      <c r="C37" s="31">
        <f t="shared" si="0"/>
        <v>5</v>
      </c>
      <c r="D37" s="17">
        <f t="shared" si="4"/>
        <v>0.96098034448281622</v>
      </c>
      <c r="E37" s="20">
        <f t="shared" si="1"/>
        <v>0</v>
      </c>
      <c r="F37" s="48">
        <f>ROUND(SUM(E37:E$41),2)</f>
        <v>0</v>
      </c>
      <c r="G37" s="25">
        <f t="shared" si="3"/>
        <v>0</v>
      </c>
      <c r="H37" s="49">
        <f>SUM(G37:G$41)</f>
        <v>0</v>
      </c>
    </row>
    <row r="38" spans="1:8" x14ac:dyDescent="0.25">
      <c r="A38" s="7"/>
      <c r="B38" s="31">
        <v>18</v>
      </c>
      <c r="C38" s="31">
        <f t="shared" si="0"/>
        <v>4</v>
      </c>
      <c r="D38" s="17">
        <f t="shared" si="4"/>
        <v>0.97059014792764453</v>
      </c>
      <c r="E38" s="20">
        <f t="shared" si="1"/>
        <v>0</v>
      </c>
      <c r="F38" s="48">
        <f>ROUND(SUM(E38:E$41),2)</f>
        <v>0</v>
      </c>
      <c r="G38" s="25">
        <f t="shared" si="3"/>
        <v>0</v>
      </c>
      <c r="H38" s="49">
        <f>SUM(G38:G$41)</f>
        <v>0</v>
      </c>
    </row>
    <row r="39" spans="1:8" x14ac:dyDescent="0.25">
      <c r="A39" s="7"/>
      <c r="B39" s="31">
        <v>19</v>
      </c>
      <c r="C39" s="31">
        <f t="shared" si="0"/>
        <v>3</v>
      </c>
      <c r="D39" s="17">
        <f t="shared" si="4"/>
        <v>0.98029604940692083</v>
      </c>
      <c r="E39" s="20">
        <f t="shared" si="1"/>
        <v>0</v>
      </c>
      <c r="F39" s="48">
        <f>ROUND(SUM(E39:E$41),2)</f>
        <v>0</v>
      </c>
      <c r="G39" s="25">
        <f t="shared" si="3"/>
        <v>0</v>
      </c>
      <c r="H39" s="49">
        <f>SUM(G39:G$41)</f>
        <v>0</v>
      </c>
    </row>
    <row r="40" spans="1:8" x14ac:dyDescent="0.25">
      <c r="A40" s="7"/>
      <c r="B40" s="31">
        <v>20</v>
      </c>
      <c r="C40" s="31">
        <f t="shared" si="0"/>
        <v>2</v>
      </c>
      <c r="D40" s="17">
        <f>IF(C40=0,0,(SUM(1/(POWER(1+($H$10/3),C40-1)))))</f>
        <v>0.99009900990099009</v>
      </c>
      <c r="E40" s="20">
        <f t="shared" si="1"/>
        <v>0</v>
      </c>
      <c r="F40" s="48">
        <f>ROUND(SUM(E40:E$41),2)</f>
        <v>0</v>
      </c>
      <c r="G40" s="25">
        <f t="shared" si="3"/>
        <v>0</v>
      </c>
      <c r="H40" s="49">
        <f>SUM(G40:G$41)</f>
        <v>0</v>
      </c>
    </row>
    <row r="41" spans="1:8" ht="15.75" thickBot="1" x14ac:dyDescent="0.3">
      <c r="A41" s="7"/>
      <c r="B41" s="36">
        <v>21</v>
      </c>
      <c r="C41" s="31">
        <f>IF($B41&lt;=H$12,1,0)</f>
        <v>1</v>
      </c>
      <c r="D41" s="17">
        <f t="shared" si="4"/>
        <v>1</v>
      </c>
      <c r="E41" s="20">
        <f t="shared" si="1"/>
        <v>0</v>
      </c>
      <c r="F41" s="48">
        <f>ROUND(SUM(E41:E$41),2)</f>
        <v>0</v>
      </c>
      <c r="G41" s="25">
        <f t="shared" si="3"/>
        <v>0</v>
      </c>
      <c r="H41" s="49">
        <f>SUM(G41:G$41)</f>
        <v>0</v>
      </c>
    </row>
    <row r="42" spans="1:8" ht="15.75" thickBot="1" x14ac:dyDescent="0.3">
      <c r="C42" s="33"/>
      <c r="D42" s="34"/>
      <c r="E42" s="34"/>
      <c r="F42" s="34"/>
      <c r="G42" s="34"/>
      <c r="H42" s="35"/>
    </row>
  </sheetData>
  <sheetProtection algorithmName="SHA-512" hashValue="pwwYbUraLFkX31f2oiGwgBhvebOiZ+d1+CnG8HvKx3xL3g1M2L38RcCd54HRu4myHobifl6jBjWCI4Tls1MiDw==" saltValue="OTp2icQhXSv+EidoDyBQZA==" spinCount="100000" sheet="1" selectLockedCells="1"/>
  <dataConsolidate/>
  <mergeCells count="3">
    <mergeCell ref="C11:F11"/>
    <mergeCell ref="C4:H4"/>
    <mergeCell ref="C6:H6"/>
  </mergeCells>
  <dataValidations count="1">
    <dataValidation type="list" allowBlank="1" showInputMessage="1" showErrorMessage="1" sqref="H12" xr:uid="{9B9873AB-F75F-4011-8C99-C83D9349931E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9122E-CAA9-4CD2-8E62-9903206DA153}">
  <sheetPr>
    <pageSetUpPr fitToPage="1"/>
  </sheetPr>
  <dimension ref="A2:U37"/>
  <sheetViews>
    <sheetView zoomScale="90" zoomScaleNormal="90" zoomScaleSheetLayoutView="100" workbookViewId="0">
      <selection activeCell="H8" sqref="H8"/>
    </sheetView>
  </sheetViews>
  <sheetFormatPr defaultRowHeight="15" outlineLevelRow="1" outlineLevelCol="1" x14ac:dyDescent="0.25"/>
  <cols>
    <col min="1" max="1" width="1.5703125" customWidth="1"/>
    <col min="2" max="2" width="26.140625" hidden="1" customWidth="1" outlineLevel="1"/>
    <col min="3" max="3" width="12" customWidth="1" collapsed="1"/>
    <col min="4" max="4" width="12.7109375" customWidth="1"/>
    <col min="5" max="5" width="12.7109375" hidden="1" customWidth="1" outlineLevel="1"/>
    <col min="6" max="6" width="12.7109375" customWidth="1" collapsed="1"/>
    <col min="7" max="8" width="12.7109375" customWidth="1"/>
    <col min="9" max="9" width="1.7109375" customWidth="1"/>
    <col min="10" max="10" width="24" customWidth="1"/>
    <col min="20" max="20" width="9.140625" hidden="1" customWidth="1" outlineLevel="1"/>
    <col min="21" max="21" width="9.140625" collapsed="1"/>
  </cols>
  <sheetData>
    <row r="2" spans="1:20" x14ac:dyDescent="0.25">
      <c r="B2" s="2"/>
      <c r="C2" s="2" t="s">
        <v>15</v>
      </c>
      <c r="J2" s="1"/>
    </row>
    <row r="3" spans="1:20" x14ac:dyDescent="0.25">
      <c r="B3" s="2"/>
      <c r="C3" s="2"/>
      <c r="J3" s="1"/>
    </row>
    <row r="4" spans="1:20" x14ac:dyDescent="0.25">
      <c r="B4" s="2"/>
      <c r="C4" s="39" t="s">
        <v>17</v>
      </c>
      <c r="J4" s="1"/>
    </row>
    <row r="5" spans="1:20" ht="15.75" thickBot="1" x14ac:dyDescent="0.3">
      <c r="C5" s="5"/>
      <c r="D5" s="5"/>
      <c r="E5" s="5"/>
      <c r="F5" s="5"/>
      <c r="G5" s="5"/>
      <c r="H5" s="5"/>
      <c r="J5" s="1"/>
      <c r="T5">
        <v>3</v>
      </c>
    </row>
    <row r="6" spans="1:20" hidden="1" outlineLevel="1" x14ac:dyDescent="0.25">
      <c r="B6" s="7"/>
      <c r="C6" s="10" t="s">
        <v>0</v>
      </c>
      <c r="D6" s="4"/>
      <c r="E6" s="4"/>
      <c r="F6" s="4"/>
      <c r="G6" s="4"/>
      <c r="H6" s="18">
        <v>0.03</v>
      </c>
      <c r="I6" s="6"/>
      <c r="T6">
        <v>4</v>
      </c>
    </row>
    <row r="7" spans="1:20" collapsed="1" x14ac:dyDescent="0.25">
      <c r="B7" s="7"/>
      <c r="C7" s="11" t="s">
        <v>20</v>
      </c>
      <c r="H7" s="50"/>
      <c r="I7" s="6"/>
      <c r="T7">
        <v>5</v>
      </c>
    </row>
    <row r="8" spans="1:20" ht="15.75" thickBot="1" x14ac:dyDescent="0.3">
      <c r="C8" s="12" t="s">
        <v>16</v>
      </c>
      <c r="D8" s="5"/>
      <c r="E8" s="5"/>
      <c r="F8" s="5"/>
      <c r="G8" s="5"/>
      <c r="H8" s="51"/>
      <c r="I8" s="6"/>
      <c r="T8">
        <v>6</v>
      </c>
    </row>
    <row r="9" spans="1:20" x14ac:dyDescent="0.25">
      <c r="C9" s="6"/>
      <c r="I9" s="6"/>
      <c r="T9">
        <v>7</v>
      </c>
    </row>
    <row r="10" spans="1:20" x14ac:dyDescent="0.25">
      <c r="C10" s="6" t="s">
        <v>3</v>
      </c>
      <c r="H10" s="13">
        <f>H7*H8</f>
        <v>0</v>
      </c>
      <c r="I10" s="6"/>
      <c r="T10" s="41">
        <v>8</v>
      </c>
    </row>
    <row r="11" spans="1:20" ht="15.75" thickBot="1" x14ac:dyDescent="0.3">
      <c r="C11" s="6" t="s">
        <v>4</v>
      </c>
      <c r="H11" s="3">
        <f>-H16</f>
        <v>0</v>
      </c>
      <c r="I11" s="6"/>
      <c r="T11">
        <v>9</v>
      </c>
    </row>
    <row r="12" spans="1:20" ht="15.75" thickBot="1" x14ac:dyDescent="0.3">
      <c r="C12" s="14" t="s">
        <v>5</v>
      </c>
      <c r="D12" s="15"/>
      <c r="E12" s="15"/>
      <c r="F12" s="15"/>
      <c r="G12" s="15"/>
      <c r="H12" s="16">
        <f>SUM(H10:H11)</f>
        <v>0</v>
      </c>
      <c r="I12" s="6"/>
      <c r="J12" s="1"/>
      <c r="T12">
        <v>10</v>
      </c>
    </row>
    <row r="13" spans="1:20" s="1" customFormat="1" ht="15.75" thickBot="1" x14ac:dyDescent="0.3">
      <c r="C13" s="8"/>
      <c r="D13" s="9"/>
      <c r="E13" s="9"/>
      <c r="F13" s="9"/>
      <c r="G13" s="9"/>
      <c r="H13" s="9"/>
      <c r="I13" s="19"/>
      <c r="T13">
        <v>12</v>
      </c>
    </row>
    <row r="14" spans="1:20" ht="15.75" thickBot="1" x14ac:dyDescent="0.3">
      <c r="T14">
        <v>13</v>
      </c>
    </row>
    <row r="15" spans="1:20" s="23" customFormat="1" ht="60" x14ac:dyDescent="0.25">
      <c r="A15" s="21"/>
      <c r="B15" s="29" t="s">
        <v>7</v>
      </c>
      <c r="C15" s="29" t="s">
        <v>8</v>
      </c>
      <c r="D15" s="22" t="s">
        <v>9</v>
      </c>
      <c r="E15" s="22" t="s">
        <v>10</v>
      </c>
      <c r="F15" s="26" t="s">
        <v>11</v>
      </c>
      <c r="G15" s="22" t="s">
        <v>12</v>
      </c>
      <c r="H15" s="30" t="s">
        <v>13</v>
      </c>
      <c r="T15">
        <v>14</v>
      </c>
    </row>
    <row r="16" spans="1:20" x14ac:dyDescent="0.25">
      <c r="A16" s="7"/>
      <c r="B16" s="31">
        <v>1</v>
      </c>
      <c r="C16" s="31">
        <f t="shared" ref="C16:C34" si="0">IF($B16&lt;=H$8,C17+1,0)</f>
        <v>0</v>
      </c>
      <c r="D16" s="17">
        <f>IF(C16=0,0,(SUM(1/(POWER(1+($H$6/3),C16-1)))))</f>
        <v>0</v>
      </c>
      <c r="E16" s="20">
        <f t="shared" ref="E16:E36" si="1">H$7*$D16</f>
        <v>0</v>
      </c>
      <c r="F16" s="27">
        <f>IF(C16=1,SUM(E$16:E16),0)</f>
        <v>0</v>
      </c>
      <c r="G16" s="25">
        <f>IF($E16&gt;0,(H$7-E16),0)</f>
        <v>0</v>
      </c>
      <c r="H16" s="37">
        <f>SUM(G16:G36)</f>
        <v>0</v>
      </c>
      <c r="T16">
        <v>15</v>
      </c>
    </row>
    <row r="17" spans="1:20" x14ac:dyDescent="0.25">
      <c r="A17" s="7"/>
      <c r="B17" s="31">
        <v>2</v>
      </c>
      <c r="C17" s="31">
        <f t="shared" si="0"/>
        <v>0</v>
      </c>
      <c r="D17" s="17">
        <f t="shared" ref="D17:D25" si="2">IF(C17=0,0,(SUM(1/(POWER(1+($H$6/3),C17-1)))))</f>
        <v>0</v>
      </c>
      <c r="E17" s="20">
        <f t="shared" si="1"/>
        <v>0</v>
      </c>
      <c r="F17" s="28">
        <f>IF(C17=1,SUM(E$16:E17),0)</f>
        <v>0</v>
      </c>
      <c r="G17" s="25">
        <f t="shared" ref="G17:G36" si="3">IF($E17&gt;0,(H$7-E17),0)</f>
        <v>0</v>
      </c>
      <c r="H17" s="32"/>
      <c r="T17">
        <v>16</v>
      </c>
    </row>
    <row r="18" spans="1:20" x14ac:dyDescent="0.25">
      <c r="A18" s="7"/>
      <c r="B18" s="31">
        <v>3</v>
      </c>
      <c r="C18" s="31">
        <f t="shared" si="0"/>
        <v>0</v>
      </c>
      <c r="D18" s="17">
        <f t="shared" si="2"/>
        <v>0</v>
      </c>
      <c r="E18" s="20">
        <f t="shared" si="1"/>
        <v>0</v>
      </c>
      <c r="F18" s="28">
        <f>IF(C18=1,SUM(E$16:E18),0)</f>
        <v>0</v>
      </c>
      <c r="G18" s="25">
        <f t="shared" si="3"/>
        <v>0</v>
      </c>
      <c r="H18" s="32"/>
      <c r="T18">
        <v>17</v>
      </c>
    </row>
    <row r="19" spans="1:20" x14ac:dyDescent="0.25">
      <c r="A19" s="7"/>
      <c r="B19" s="31">
        <v>4</v>
      </c>
      <c r="C19" s="31">
        <f t="shared" si="0"/>
        <v>0</v>
      </c>
      <c r="D19" s="17">
        <f t="shared" si="2"/>
        <v>0</v>
      </c>
      <c r="E19" s="20">
        <f t="shared" si="1"/>
        <v>0</v>
      </c>
      <c r="F19" s="28">
        <f>IF(C19=1,SUM(E$16:E19),0)</f>
        <v>0</v>
      </c>
      <c r="G19" s="25">
        <f t="shared" si="3"/>
        <v>0</v>
      </c>
      <c r="H19" s="32"/>
      <c r="T19">
        <v>18</v>
      </c>
    </row>
    <row r="20" spans="1:20" x14ac:dyDescent="0.25">
      <c r="A20" s="7"/>
      <c r="B20" s="31">
        <v>5</v>
      </c>
      <c r="C20" s="31">
        <f t="shared" si="0"/>
        <v>0</v>
      </c>
      <c r="D20" s="17">
        <f t="shared" si="2"/>
        <v>0</v>
      </c>
      <c r="E20" s="20">
        <f t="shared" si="1"/>
        <v>0</v>
      </c>
      <c r="F20" s="28">
        <f>IF(C20=1,SUM(E$16:E20),0)</f>
        <v>0</v>
      </c>
      <c r="G20" s="25">
        <f t="shared" si="3"/>
        <v>0</v>
      </c>
      <c r="H20" s="32"/>
      <c r="T20">
        <v>19</v>
      </c>
    </row>
    <row r="21" spans="1:20" x14ac:dyDescent="0.25">
      <c r="A21" s="7"/>
      <c r="B21" s="31">
        <v>6</v>
      </c>
      <c r="C21" s="31">
        <f t="shared" si="0"/>
        <v>0</v>
      </c>
      <c r="D21" s="17">
        <f t="shared" si="2"/>
        <v>0</v>
      </c>
      <c r="E21" s="20">
        <f t="shared" si="1"/>
        <v>0</v>
      </c>
      <c r="F21" s="28">
        <f>IF(C21=1,SUM(E$16:E21),0)</f>
        <v>0</v>
      </c>
      <c r="G21" s="25">
        <f t="shared" si="3"/>
        <v>0</v>
      </c>
      <c r="H21" s="32"/>
      <c r="T21">
        <v>20</v>
      </c>
    </row>
    <row r="22" spans="1:20" x14ac:dyDescent="0.25">
      <c r="A22" s="7"/>
      <c r="B22" s="31">
        <v>7</v>
      </c>
      <c r="C22" s="31">
        <f t="shared" si="0"/>
        <v>0</v>
      </c>
      <c r="D22" s="17">
        <f t="shared" si="2"/>
        <v>0</v>
      </c>
      <c r="E22" s="20">
        <f t="shared" si="1"/>
        <v>0</v>
      </c>
      <c r="F22" s="28">
        <f>IF(C22=1,SUM(E$16:E22),0)</f>
        <v>0</v>
      </c>
      <c r="G22" s="25">
        <f t="shared" si="3"/>
        <v>0</v>
      </c>
      <c r="H22" s="32"/>
      <c r="T22">
        <v>21</v>
      </c>
    </row>
    <row r="23" spans="1:20" x14ac:dyDescent="0.25">
      <c r="A23" s="7"/>
      <c r="B23" s="31">
        <v>8</v>
      </c>
      <c r="C23" s="31">
        <f t="shared" si="0"/>
        <v>0</v>
      </c>
      <c r="D23" s="17">
        <f t="shared" si="2"/>
        <v>0</v>
      </c>
      <c r="E23" s="20">
        <f t="shared" si="1"/>
        <v>0</v>
      </c>
      <c r="F23" s="28">
        <f>IF(C23=1,SUM(E$16:E23),0)</f>
        <v>0</v>
      </c>
      <c r="G23" s="25">
        <f t="shared" si="3"/>
        <v>0</v>
      </c>
      <c r="H23" s="32"/>
    </row>
    <row r="24" spans="1:20" x14ac:dyDescent="0.25">
      <c r="A24" s="7"/>
      <c r="B24" s="31">
        <v>9</v>
      </c>
      <c r="C24" s="31">
        <f t="shared" si="0"/>
        <v>0</v>
      </c>
      <c r="D24" s="17">
        <f t="shared" si="2"/>
        <v>0</v>
      </c>
      <c r="E24" s="20">
        <f t="shared" si="1"/>
        <v>0</v>
      </c>
      <c r="F24" s="28">
        <f>IF(C24=1,SUM(E$16:E24),0)</f>
        <v>0</v>
      </c>
      <c r="G24" s="25">
        <f t="shared" si="3"/>
        <v>0</v>
      </c>
      <c r="H24" s="32"/>
    </row>
    <row r="25" spans="1:20" x14ac:dyDescent="0.25">
      <c r="A25" s="7"/>
      <c r="B25" s="31">
        <v>10</v>
      </c>
      <c r="C25" s="31">
        <f t="shared" si="0"/>
        <v>0</v>
      </c>
      <c r="D25" s="17">
        <f t="shared" si="2"/>
        <v>0</v>
      </c>
      <c r="E25" s="20">
        <f t="shared" si="1"/>
        <v>0</v>
      </c>
      <c r="F25" s="28">
        <f>IF(C25=1,SUM(E$16:E25),0)</f>
        <v>0</v>
      </c>
      <c r="G25" s="25">
        <f t="shared" si="3"/>
        <v>0</v>
      </c>
      <c r="H25" s="32"/>
    </row>
    <row r="26" spans="1:20" x14ac:dyDescent="0.25">
      <c r="A26" s="7"/>
      <c r="B26" s="31">
        <v>11</v>
      </c>
      <c r="C26" s="31">
        <f t="shared" si="0"/>
        <v>0</v>
      </c>
      <c r="D26" s="17">
        <f>IF(C26=0,0,(SUM(1/(POWER(1+($H$6/3),C26-1)))))</f>
        <v>0</v>
      </c>
      <c r="E26" s="20">
        <f t="shared" si="1"/>
        <v>0</v>
      </c>
      <c r="F26" s="28">
        <f>IF(C26=1,SUM(E$16:E26),0)</f>
        <v>0</v>
      </c>
      <c r="G26" s="25">
        <f t="shared" si="3"/>
        <v>0</v>
      </c>
      <c r="H26" s="32"/>
    </row>
    <row r="27" spans="1:20" x14ac:dyDescent="0.25">
      <c r="A27" s="7"/>
      <c r="B27" s="31">
        <v>12</v>
      </c>
      <c r="C27" s="31">
        <f t="shared" si="0"/>
        <v>0</v>
      </c>
      <c r="D27" s="17">
        <f t="shared" ref="D27:D36" si="4">IF(C27=0,0,(SUM(1/(POWER(1+($H$6/3),C27-1)))))</f>
        <v>0</v>
      </c>
      <c r="E27" s="20">
        <f t="shared" si="1"/>
        <v>0</v>
      </c>
      <c r="F27" s="28">
        <f>IF(C27=1,SUM(E$16:E27),0)</f>
        <v>0</v>
      </c>
      <c r="G27" s="25">
        <f t="shared" si="3"/>
        <v>0</v>
      </c>
      <c r="H27" s="32"/>
    </row>
    <row r="28" spans="1:20" x14ac:dyDescent="0.25">
      <c r="A28" s="7"/>
      <c r="B28" s="31">
        <v>13</v>
      </c>
      <c r="C28" s="31">
        <f t="shared" si="0"/>
        <v>0</v>
      </c>
      <c r="D28" s="17">
        <f t="shared" si="4"/>
        <v>0</v>
      </c>
      <c r="E28" s="20">
        <f t="shared" si="1"/>
        <v>0</v>
      </c>
      <c r="F28" s="28">
        <f>IF(C28=1,SUM(E$16:E28),0)</f>
        <v>0</v>
      </c>
      <c r="G28" s="25">
        <f t="shared" si="3"/>
        <v>0</v>
      </c>
      <c r="H28" s="32"/>
    </row>
    <row r="29" spans="1:20" x14ac:dyDescent="0.25">
      <c r="A29" s="7"/>
      <c r="B29" s="31">
        <v>14</v>
      </c>
      <c r="C29" s="31">
        <f t="shared" si="0"/>
        <v>0</v>
      </c>
      <c r="D29" s="17">
        <f t="shared" si="4"/>
        <v>0</v>
      </c>
      <c r="E29" s="20">
        <f t="shared" si="1"/>
        <v>0</v>
      </c>
      <c r="F29" s="28">
        <f>IF(C29=1,SUM(E$16:E29),0)</f>
        <v>0</v>
      </c>
      <c r="G29" s="25">
        <f t="shared" si="3"/>
        <v>0</v>
      </c>
      <c r="H29" s="32"/>
    </row>
    <row r="30" spans="1:20" x14ac:dyDescent="0.25">
      <c r="A30" s="7"/>
      <c r="B30" s="31">
        <v>15</v>
      </c>
      <c r="C30" s="31">
        <f t="shared" si="0"/>
        <v>0</v>
      </c>
      <c r="D30" s="17">
        <f t="shared" si="4"/>
        <v>0</v>
      </c>
      <c r="E30" s="20">
        <f t="shared" si="1"/>
        <v>0</v>
      </c>
      <c r="F30" s="28">
        <f>IF(C30=1,SUM(E$16:E30),0)</f>
        <v>0</v>
      </c>
      <c r="G30" s="25">
        <f t="shared" si="3"/>
        <v>0</v>
      </c>
      <c r="H30" s="32"/>
    </row>
    <row r="31" spans="1:20" x14ac:dyDescent="0.25">
      <c r="A31" s="7"/>
      <c r="B31" s="31">
        <v>16</v>
      </c>
      <c r="C31" s="31">
        <f t="shared" si="0"/>
        <v>0</v>
      </c>
      <c r="D31" s="17">
        <f t="shared" si="4"/>
        <v>0</v>
      </c>
      <c r="E31" s="20">
        <f t="shared" si="1"/>
        <v>0</v>
      </c>
      <c r="F31" s="28">
        <f>IF(C31=1,SUM(E$16:E31),0)</f>
        <v>0</v>
      </c>
      <c r="G31" s="25">
        <f t="shared" si="3"/>
        <v>0</v>
      </c>
      <c r="H31" s="32"/>
    </row>
    <row r="32" spans="1:20" x14ac:dyDescent="0.25">
      <c r="A32" s="7"/>
      <c r="B32" s="31">
        <v>17</v>
      </c>
      <c r="C32" s="31">
        <f t="shared" si="0"/>
        <v>0</v>
      </c>
      <c r="D32" s="17">
        <f t="shared" si="4"/>
        <v>0</v>
      </c>
      <c r="E32" s="20">
        <f t="shared" si="1"/>
        <v>0</v>
      </c>
      <c r="F32" s="28">
        <f>IF(C32=1,SUM(E$16:E32),0)</f>
        <v>0</v>
      </c>
      <c r="G32" s="25">
        <f t="shared" si="3"/>
        <v>0</v>
      </c>
      <c r="H32" s="32"/>
    </row>
    <row r="33" spans="1:8" x14ac:dyDescent="0.25">
      <c r="A33" s="7"/>
      <c r="B33" s="31">
        <v>18</v>
      </c>
      <c r="C33" s="31">
        <f t="shared" si="0"/>
        <v>0</v>
      </c>
      <c r="D33" s="17">
        <f t="shared" si="4"/>
        <v>0</v>
      </c>
      <c r="E33" s="20">
        <f t="shared" si="1"/>
        <v>0</v>
      </c>
      <c r="F33" s="28">
        <f>IF(C33=1,SUM(E$16:E33),0)</f>
        <v>0</v>
      </c>
      <c r="G33" s="25">
        <f t="shared" si="3"/>
        <v>0</v>
      </c>
      <c r="H33" s="32"/>
    </row>
    <row r="34" spans="1:8" x14ac:dyDescent="0.25">
      <c r="A34" s="7"/>
      <c r="B34" s="31">
        <v>19</v>
      </c>
      <c r="C34" s="31">
        <f t="shared" si="0"/>
        <v>0</v>
      </c>
      <c r="D34" s="17">
        <f t="shared" si="4"/>
        <v>0</v>
      </c>
      <c r="E34" s="20">
        <f t="shared" si="1"/>
        <v>0</v>
      </c>
      <c r="F34" s="28">
        <f>IF(C34=1,SUM(E$16:E34),0)</f>
        <v>0</v>
      </c>
      <c r="G34" s="25">
        <f t="shared" si="3"/>
        <v>0</v>
      </c>
      <c r="H34" s="32"/>
    </row>
    <row r="35" spans="1:8" x14ac:dyDescent="0.25">
      <c r="A35" s="7"/>
      <c r="B35" s="31">
        <v>20</v>
      </c>
      <c r="C35" s="31">
        <f>IF($B35&lt;=H$8,C36+1,0)</f>
        <v>0</v>
      </c>
      <c r="D35" s="17">
        <f t="shared" si="4"/>
        <v>0</v>
      </c>
      <c r="E35" s="20">
        <f t="shared" si="1"/>
        <v>0</v>
      </c>
      <c r="F35" s="28">
        <f>IF(C35=1,SUM(E$16:E35),0)</f>
        <v>0</v>
      </c>
      <c r="G35" s="25">
        <f t="shared" si="3"/>
        <v>0</v>
      </c>
      <c r="H35" s="32"/>
    </row>
    <row r="36" spans="1:8" ht="15.75" thickBot="1" x14ac:dyDescent="0.3">
      <c r="A36" s="7"/>
      <c r="B36" s="36">
        <v>21</v>
      </c>
      <c r="C36" s="31">
        <f>IF($B36&lt;=H$8,1,0)</f>
        <v>0</v>
      </c>
      <c r="D36" s="17">
        <f t="shared" si="4"/>
        <v>0</v>
      </c>
      <c r="E36" s="20">
        <f t="shared" si="1"/>
        <v>0</v>
      </c>
      <c r="F36" s="28">
        <f>IF(C36=1,SUM(E$16:E36),0)</f>
        <v>0</v>
      </c>
      <c r="G36" s="25">
        <f t="shared" si="3"/>
        <v>0</v>
      </c>
      <c r="H36" s="32"/>
    </row>
    <row r="37" spans="1:8" ht="15.75" thickBot="1" x14ac:dyDescent="0.3">
      <c r="C37" s="33"/>
      <c r="D37" s="34"/>
      <c r="E37" s="34"/>
      <c r="F37" s="34"/>
      <c r="G37" s="34"/>
      <c r="H37" s="35"/>
    </row>
  </sheetData>
  <sheetProtection algorithmName="SHA-512" hashValue="5GHmcBOrRZB2ssNsHB+M3JmZ/jGNJmtnncezI78AQ6qaZL7q0zv+PTxlDUlWZq1ccH9E6NEDRKprx9HIi2K/3A==" saltValue="OmziNu7TZDm3sUoxThRaWg==" spinCount="100000" sheet="1" selectLockedCells="1"/>
  <conditionalFormatting sqref="F16:F36">
    <cfRule type="cellIs" dxfId="0" priority="1" operator="greater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3ACC67A5595B47867E76BE5EFE1D8B" ma:contentTypeVersion="4" ma:contentTypeDescription="Create a new document." ma:contentTypeScope="" ma:versionID="bd591a4d6a9e7f464a621fa0a206ae9f">
  <xsd:schema xmlns:xsd="http://www.w3.org/2001/XMLSchema" xmlns:xs="http://www.w3.org/2001/XMLSchema" xmlns:p="http://schemas.microsoft.com/office/2006/metadata/properties" xmlns:ns2="f4139677-6234-4f18-8277-dce5a7d76e27" targetNamespace="http://schemas.microsoft.com/office/2006/metadata/properties" ma:root="true" ma:fieldsID="214d16efc0204e1438116c4b71ba5f83" ns2:_="">
    <xsd:import namespace="f4139677-6234-4f18-8277-dce5a7d76e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139677-6234-4f18-8277-dce5a7d76e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C86924-4FF2-4119-8ADE-4F9FF07B9E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139677-6234-4f18-8277-dce5a7d76e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5DBC3C-C286-4F29-A223-E9EDF801A61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f4139677-6234-4f18-8277-dce5a7d76e27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87429E0-E60C-462B-9787-F076791AAC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Discount Table</vt:lpstr>
      <vt:lpstr>Example Calculator</vt:lpstr>
      <vt:lpstr>'Discount Table'!Print_Area</vt:lpstr>
      <vt:lpstr>'Example Calculator'!Print_Area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Nightingale, H</dc:creator>
  <cp:keywords/>
  <dc:description/>
  <cp:lastModifiedBy>MacKenzie, Sarah</cp:lastModifiedBy>
  <cp:revision/>
  <cp:lastPrinted>2024-03-21T11:33:30Z</cp:lastPrinted>
  <dcterms:created xsi:type="dcterms:W3CDTF">2024-02-26T10:07:00Z</dcterms:created>
  <dcterms:modified xsi:type="dcterms:W3CDTF">2024-03-21T13:03:55Z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0x010100103ACC67A5595B47867E76BE5EFE1D8B</vt:lpwstr>
  </property>
</Properties>
</file>